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IR" sheetId="1" r:id="rId1"/>
  </sheets>
  <definedNames>
    <definedName name="_xlnm.Print_Area" localSheetId="0">'SIR'!$A$1:$F$109</definedName>
  </definedNames>
  <calcPr fullCalcOnLoad="1"/>
</workbook>
</file>

<file path=xl/sharedStrings.xml><?xml version="1.0" encoding="utf-8"?>
<sst xmlns="http://schemas.openxmlformats.org/spreadsheetml/2006/main" count="147" uniqueCount="67">
  <si>
    <t>M</t>
  </si>
  <si>
    <t>ST</t>
  </si>
  <si>
    <t xml:space="preserve">                        STATISTICAL DATA AS OF DECEMBER 31,</t>
  </si>
  <si>
    <t>TAX RATES FOR YEAR</t>
  </si>
  <si>
    <t>MR</t>
  </si>
  <si>
    <t xml:space="preserve">           Municipality Name:</t>
  </si>
  <si>
    <t>CERTIFICATION</t>
  </si>
  <si>
    <t>The information contained in this Statistical Information Return is presented fairly</t>
  </si>
  <si>
    <t>to the best of my knowledge.</t>
  </si>
  <si>
    <t>Signature of Duly Authorized Signing Officer</t>
  </si>
  <si>
    <t>Print Name</t>
  </si>
  <si>
    <t>Date</t>
  </si>
  <si>
    <t>Alberta Municipal Affairs</t>
  </si>
  <si>
    <t>Municipality Name</t>
  </si>
  <si>
    <t>Schedule ST</t>
  </si>
  <si>
    <t>Water Mains Length (Kilometres)</t>
  </si>
  <si>
    <t>Wastewater Mains Length (Kilometres)</t>
  </si>
  <si>
    <t>Schedule MR</t>
  </si>
  <si>
    <t>Residential/ Farm land</t>
  </si>
  <si>
    <t>Non-residential</t>
  </si>
  <si>
    <t>*Municipal  .………………………………………………………………………………</t>
  </si>
  <si>
    <t>Education - Alberta School Foundation Fund  …………………………………………………………………………</t>
  </si>
  <si>
    <t>Education - Opted Out  ………...……………………………………………………….</t>
  </si>
  <si>
    <t>Allowance For Non-collection of Requisitioned Taxes  …...…………………………</t>
  </si>
  <si>
    <t>Seniors Lodge Accommodation  ...………………………………………………………………………</t>
  </si>
  <si>
    <t xml:space="preserve">   if a separate rate is established for farmland.</t>
  </si>
  <si>
    <t>EDIT LIST: PLEASE REVIEW AND CORRECT ANY ERRORS LISTED BELOW</t>
  </si>
  <si>
    <r>
      <t>*Select "Yes"</t>
    </r>
    <r>
      <rPr>
        <sz val="9"/>
        <rFont val="Arial"/>
        <family val="2"/>
      </rPr>
      <t xml:space="preserve"> if there is more than one residential tax rate or</t>
    </r>
  </si>
  <si>
    <t xml:space="preserve">                  2011 STATISTICAL INFORMATION RETURN           </t>
  </si>
  <si>
    <t>2011 GENERAL STATISTICS</t>
  </si>
  <si>
    <r>
      <t xml:space="preserve">2012 TAX RATES </t>
    </r>
    <r>
      <rPr>
        <b/>
        <sz val="10"/>
        <rFont val="Arial"/>
        <family val="2"/>
      </rPr>
      <t>(expressed in mills)</t>
    </r>
  </si>
  <si>
    <t>Attach a copy of the 2012 Property Tax Rate Bylaw</t>
  </si>
  <si>
    <t xml:space="preserve">Number of Assessment Complaints Heard by the Assessment Review Board  </t>
  </si>
  <si>
    <t xml:space="preserve"> </t>
  </si>
  <si>
    <t xml:space="preserve">  </t>
  </si>
  <si>
    <t xml:space="preserve">     Water Mains Length (Kilometres) - Service providers ………………………………………………………..................................................…….</t>
  </si>
  <si>
    <t xml:space="preserve">     Water Mains Length (Kilometres) - Co-ops …………………………………..……………………………..................................................……….</t>
  </si>
  <si>
    <t xml:space="preserve">     Water Mains Length (Kilometres) - Regional systems ……………………………………….……………..................................................……..</t>
  </si>
  <si>
    <t xml:space="preserve">     Water Mains Length (Kilometres) - Other ……………………………………………..………………………..................................................…….</t>
  </si>
  <si>
    <t xml:space="preserve">     Wastewater Mains Length (Kilometres) - Co-ops ……………………………………………………..................................................………..….</t>
  </si>
  <si>
    <t xml:space="preserve">     Wastewater Mains Length (Kilometres) - Regional systems ……………...………………..................................................…………..……….</t>
  </si>
  <si>
    <t xml:space="preserve">     Wastewater Mains Length (Kilometres) - Other ………………………..……………………..................................................…………………....</t>
  </si>
  <si>
    <r>
      <t xml:space="preserve">      Total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.…………………..………………………………………...................................……………..................................................…..........................</t>
    </r>
  </si>
  <si>
    <t xml:space="preserve">     Wastewater Mains Length (Kilometres) - Service providers ………………………………………………..................................................………</t>
  </si>
  <si>
    <t xml:space="preserve">     Wastewater Mains Length (Kilometres) - Municipality owned systems ……..……………………………………………………...................…</t>
  </si>
  <si>
    <t>Total Full-time Positions  ……………………….………...………..…………………………………….............................................………….......…</t>
  </si>
  <si>
    <t>Total Area of Municipality (Hectares) ....………….……………..…………………………………................................................……………............</t>
  </si>
  <si>
    <t>Number of Hamlets (For Specialized Municipalities &amp; Municipal Districts Only) ………….………………………………………………….....</t>
  </si>
  <si>
    <t>Length of all Open Roads Maintained (Kilometres) ………….………………………………………………….................................………….....</t>
  </si>
  <si>
    <t xml:space="preserve">     Water Mains Length (Kilometres) - Municipality owned systems ……………………………………………….............................................….</t>
  </si>
  <si>
    <r>
      <t xml:space="preserve">      Total</t>
    </r>
    <r>
      <rPr>
        <sz val="9"/>
        <rFont val="Arial"/>
        <family val="2"/>
      </rPr>
      <t>..........………………..…..………………………..………………........................................……………..................................................…...........</t>
    </r>
  </si>
  <si>
    <t>Total Assessment Services Costs  ..………..……………………………………………………......................……………............................................</t>
  </si>
  <si>
    <t>Number of Dwelling Units  ...………………………………....…………………………....................................................................................................</t>
  </si>
  <si>
    <t xml:space="preserve">      Number of  Assessment Complaints Heard by the Local Assessment Review Board…………………...........................…………………...</t>
  </si>
  <si>
    <t>Storm Drainage Mains Length (Kilometres) ……….….………………………………………………..................……………...................................</t>
  </si>
  <si>
    <t>Number of Residences (For Summer Villages Only)  …………….…………………………………………………….............................……….....</t>
  </si>
  <si>
    <t xml:space="preserve">      Number of  Assessment Complaints Heard by the Composite Assessment Review Board……………..................……………………..…</t>
  </si>
  <si>
    <r>
      <t xml:space="preserve">      Total</t>
    </r>
    <r>
      <rPr>
        <sz val="9"/>
        <rFont val="Arial"/>
        <family val="2"/>
      </rPr>
      <t>..........………………..…..………………………..………………............................................…………….....................…………………….........</t>
    </r>
  </si>
  <si>
    <t>Number of Non-residential Assessment Complaints  ..………..……………………………………………………...................................................</t>
  </si>
  <si>
    <t>Number of Machinery and Equipment Assessment Complaints  ..………..…………………………………………………….................................</t>
  </si>
  <si>
    <t>Number of Other Assessment Complaints  ..………..…………….….......................................…………………………………..………………......</t>
  </si>
  <si>
    <t>Total Number of Assessment Adjustments (Section 305 of the Municipal Government Act)..………..………………………………………..…</t>
  </si>
  <si>
    <t>Number of subdivision applications received…………………..………………………….…..………………………..……………………..……..</t>
  </si>
  <si>
    <t>Number of development permit applications received………………….………..…………………………………………………………..…..….</t>
  </si>
  <si>
    <t>Number of land use bylaw amendment applications…………………..……………...……………………………..……………………..……………..</t>
  </si>
  <si>
    <t>Number of Residential and Farm Land Assessment Complaints Filed………………………………………………………………..………..</t>
  </si>
  <si>
    <t>Number of Subdivision Appeal Board appeals heard………………..…………………………..……………………..…….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</si>
</sst>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.00000000"/>
    <numFmt numFmtId="167" formatCode="mmmm\ d&quot;, &quot;yyyy"/>
    <numFmt numFmtId="168" formatCode="0.0000"/>
    <numFmt numFmtId="169" formatCode="#,##0.0"/>
    <numFmt numFmtId="170" formatCode=";;;"/>
    <numFmt numFmtId="171" formatCode="#,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indent="5"/>
      <protection/>
    </xf>
    <xf numFmtId="0" fontId="0" fillId="0" borderId="11" xfId="0" applyFont="1" applyBorder="1" applyAlignment="1" applyProtection="1">
      <alignment horizontal="left" indent="5"/>
      <protection/>
    </xf>
    <xf numFmtId="0" fontId="0" fillId="0" borderId="12" xfId="0" applyFont="1" applyBorder="1" applyAlignment="1" applyProtection="1">
      <alignment horizontal="left" indent="5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indent="5"/>
      <protection/>
    </xf>
    <xf numFmtId="0" fontId="0" fillId="0" borderId="0" xfId="0" applyFont="1" applyBorder="1" applyAlignment="1" applyProtection="1">
      <alignment horizontal="left" indent="5"/>
      <protection/>
    </xf>
    <xf numFmtId="0" fontId="0" fillId="0" borderId="15" xfId="0" applyFont="1" applyBorder="1" applyAlignment="1" applyProtection="1">
      <alignment horizontal="left" indent="5"/>
      <protection/>
    </xf>
    <xf numFmtId="0" fontId="5" fillId="0" borderId="13" xfId="0" applyFont="1" applyBorder="1" applyAlignment="1" applyProtection="1">
      <alignment horizontal="left" indent="5"/>
      <protection/>
    </xf>
    <xf numFmtId="49" fontId="0" fillId="0" borderId="0" xfId="0" applyNumberFormat="1" applyFont="1" applyBorder="1" applyAlignment="1" applyProtection="1">
      <alignment horizontal="left" indent="5"/>
      <protection/>
    </xf>
    <xf numFmtId="49" fontId="0" fillId="0" borderId="15" xfId="0" applyNumberFormat="1" applyFont="1" applyBorder="1" applyAlignment="1" applyProtection="1">
      <alignment horizontal="left" indent="5"/>
      <protection/>
    </xf>
    <xf numFmtId="49" fontId="5" fillId="0" borderId="13" xfId="0" applyNumberFormat="1" applyFont="1" applyBorder="1" applyAlignment="1" applyProtection="1">
      <alignment horizontal="left" indent="5"/>
      <protection/>
    </xf>
    <xf numFmtId="49" fontId="3" fillId="0" borderId="13" xfId="0" applyNumberFormat="1" applyFont="1" applyBorder="1" applyAlignment="1" applyProtection="1">
      <alignment horizontal="left" indent="5"/>
      <protection/>
    </xf>
    <xf numFmtId="49" fontId="3" fillId="0" borderId="0" xfId="0" applyNumberFormat="1" applyFont="1" applyBorder="1" applyAlignment="1" applyProtection="1">
      <alignment horizontal="left" indent="5"/>
      <protection/>
    </xf>
    <xf numFmtId="49" fontId="6" fillId="0" borderId="0" xfId="0" applyNumberFormat="1" applyFont="1" applyBorder="1" applyAlignment="1" applyProtection="1">
      <alignment horizontal="left" indent="5"/>
      <protection/>
    </xf>
    <xf numFmtId="0" fontId="0" fillId="0" borderId="13" xfId="0" applyFont="1" applyBorder="1" applyAlignment="1" applyProtection="1">
      <alignment horizontal="left" indent="5"/>
      <protection/>
    </xf>
    <xf numFmtId="0" fontId="0" fillId="0" borderId="13" xfId="0" applyFont="1" applyBorder="1" applyAlignment="1" applyProtection="1">
      <alignment horizontal="left" indent="5"/>
      <protection locked="0"/>
    </xf>
    <xf numFmtId="49" fontId="5" fillId="0" borderId="16" xfId="0" applyNumberFormat="1" applyFont="1" applyBorder="1" applyAlignment="1" applyProtection="1">
      <alignment horizontal="left" vertical="top" indent="1"/>
      <protection/>
    </xf>
    <xf numFmtId="49" fontId="3" fillId="0" borderId="17" xfId="0" applyNumberFormat="1" applyFont="1" applyBorder="1" applyAlignment="1" applyProtection="1">
      <alignment horizontal="left" indent="5"/>
      <protection/>
    </xf>
    <xf numFmtId="49" fontId="5" fillId="0" borderId="17" xfId="0" applyNumberFormat="1" applyFont="1" applyBorder="1" applyAlignment="1" applyProtection="1">
      <alignment vertical="top"/>
      <protection/>
    </xf>
    <xf numFmtId="49" fontId="0" fillId="0" borderId="17" xfId="0" applyNumberFormat="1" applyFont="1" applyBorder="1" applyAlignment="1" applyProtection="1">
      <alignment horizontal="left" indent="5"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69" fontId="7" fillId="0" borderId="18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7" fillId="0" borderId="19" xfId="0" applyNumberFormat="1" applyFont="1" applyBorder="1" applyAlignment="1" applyProtection="1">
      <alignment horizontal="right"/>
      <protection locked="0"/>
    </xf>
    <xf numFmtId="170" fontId="5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>
      <alignment/>
    </xf>
    <xf numFmtId="4" fontId="7" fillId="0" borderId="18" xfId="0" applyNumberFormat="1" applyFont="1" applyBorder="1" applyAlignment="1" applyProtection="1">
      <alignment horizontal="right"/>
      <protection locked="0"/>
    </xf>
    <xf numFmtId="4" fontId="7" fillId="33" borderId="2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>
      <alignment/>
      <protection/>
    </xf>
    <xf numFmtId="3" fontId="7" fillId="0" borderId="19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fill"/>
      <protection/>
    </xf>
    <xf numFmtId="0" fontId="4" fillId="0" borderId="0" xfId="0" applyFont="1" applyAlignment="1">
      <alignment horizontal="right"/>
    </xf>
    <xf numFmtId="170" fontId="0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68" fontId="7" fillId="34" borderId="18" xfId="0" applyNumberFormat="1" applyFont="1" applyFill="1" applyBorder="1" applyAlignment="1" applyProtection="1">
      <alignment/>
      <protection locked="0"/>
    </xf>
    <xf numFmtId="166" fontId="7" fillId="0" borderId="0" xfId="0" applyNumberFormat="1" applyFont="1" applyBorder="1" applyAlignment="1" applyProtection="1">
      <alignment horizontal="right"/>
      <protection/>
    </xf>
    <xf numFmtId="169" fontId="5" fillId="0" borderId="0" xfId="0" applyNumberFormat="1" applyFont="1" applyBorder="1" applyAlignment="1" applyProtection="1">
      <alignment horizontal="right"/>
      <protection/>
    </xf>
    <xf numFmtId="169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9" fillId="0" borderId="0" xfId="0" applyFont="1" applyAlignment="1" applyProtection="1">
      <alignment/>
      <protection/>
    </xf>
    <xf numFmtId="0" fontId="5" fillId="0" borderId="0" xfId="0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169" fontId="0" fillId="0" borderId="0" xfId="0" applyNumberFormat="1" applyFont="1" applyBorder="1" applyAlignment="1">
      <alignment horizontal="right"/>
    </xf>
    <xf numFmtId="0" fontId="3" fillId="35" borderId="0" xfId="0" applyFont="1" applyFill="1" applyAlignment="1" applyProtection="1">
      <alignment horizontal="center"/>
      <protection/>
    </xf>
    <xf numFmtId="4" fontId="9" fillId="36" borderId="19" xfId="0" applyNumberFormat="1" applyFont="1" applyFill="1" applyBorder="1" applyAlignment="1" applyProtection="1">
      <alignment horizontal="right"/>
      <protection/>
    </xf>
    <xf numFmtId="168" fontId="0" fillId="0" borderId="0" xfId="0" applyNumberFormat="1" applyAlignment="1">
      <alignment/>
    </xf>
    <xf numFmtId="0" fontId="0" fillId="0" borderId="14" xfId="0" applyBorder="1" applyAlignment="1" applyProtection="1">
      <alignment horizontal="left" indent="5"/>
      <protection locked="0"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5" fillId="0" borderId="21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 indent="5"/>
      <protection/>
    </xf>
    <xf numFmtId="49" fontId="0" fillId="0" borderId="15" xfId="0" applyNumberFormat="1" applyFont="1" applyBorder="1" applyAlignment="1" applyProtection="1">
      <alignment horizontal="left" indent="5"/>
      <protection/>
    </xf>
    <xf numFmtId="0" fontId="0" fillId="0" borderId="0" xfId="0" applyFont="1" applyBorder="1" applyAlignment="1" applyProtection="1">
      <alignment horizontal="center"/>
      <protection locked="0"/>
    </xf>
    <xf numFmtId="167" fontId="0" fillId="0" borderId="15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0</xdr:rowOff>
    </xdr:from>
    <xdr:to>
      <xdr:col>0</xdr:col>
      <xdr:colOff>2171700</xdr:colOff>
      <xdr:row>40</xdr:row>
      <xdr:rowOff>0</xdr:rowOff>
    </xdr:to>
    <xdr:sp>
      <xdr:nvSpPr>
        <xdr:cNvPr id="1" name="Line 2"/>
        <xdr:cNvSpPr>
          <a:spLocks/>
        </xdr:cNvSpPr>
      </xdr:nvSpPr>
      <xdr:spPr>
        <a:xfrm>
          <a:off x="95250" y="7867650"/>
          <a:ext cx="2076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2419350</xdr:colOff>
      <xdr:row>40</xdr:row>
      <xdr:rowOff>0</xdr:rowOff>
    </xdr:from>
    <xdr:to>
      <xdr:col>3</xdr:col>
      <xdr:colOff>447675</xdr:colOff>
      <xdr:row>40</xdr:row>
      <xdr:rowOff>0</xdr:rowOff>
    </xdr:to>
    <xdr:sp>
      <xdr:nvSpPr>
        <xdr:cNvPr id="2" name="Line 3"/>
        <xdr:cNvSpPr>
          <a:spLocks/>
        </xdr:cNvSpPr>
      </xdr:nvSpPr>
      <xdr:spPr>
        <a:xfrm>
          <a:off x="2419350" y="7867650"/>
          <a:ext cx="2009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5</xdr:col>
      <xdr:colOff>647700</xdr:colOff>
      <xdr:row>40</xdr:row>
      <xdr:rowOff>0</xdr:rowOff>
    </xdr:to>
    <xdr:sp>
      <xdr:nvSpPr>
        <xdr:cNvPr id="3" name="Line 4"/>
        <xdr:cNvSpPr>
          <a:spLocks/>
        </xdr:cNvSpPr>
      </xdr:nvSpPr>
      <xdr:spPr>
        <a:xfrm>
          <a:off x="5057775" y="7867650"/>
          <a:ext cx="1323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41</xdr:row>
      <xdr:rowOff>171450</xdr:rowOff>
    </xdr:from>
    <xdr:to>
      <xdr:col>5</xdr:col>
      <xdr:colOff>590550</xdr:colOff>
      <xdr:row>41</xdr:row>
      <xdr:rowOff>590550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362950"/>
          <a:ext cx="2381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PageLayoutView="0" workbookViewId="0" topLeftCell="A1">
      <selection activeCell="F72" sqref="F72"/>
    </sheetView>
  </sheetViews>
  <sheetFormatPr defaultColWidth="9.140625" defaultRowHeight="12.75"/>
  <cols>
    <col min="1" max="1" width="43.00390625" style="1" customWidth="1"/>
    <col min="2" max="2" width="5.00390625" style="2" customWidth="1"/>
    <col min="3" max="3" width="11.7109375" style="1" customWidth="1"/>
    <col min="4" max="4" width="14.57421875" style="1" customWidth="1"/>
    <col min="5" max="6" width="11.7109375" style="1" customWidth="1"/>
    <col min="7" max="24" width="9.140625" style="1" customWidth="1"/>
    <col min="25" max="25" width="3.140625" style="1" customWidth="1"/>
    <col min="26" max="27" width="5.8515625" style="1" customWidth="1"/>
    <col min="28" max="28" width="16.8515625" style="1" customWidth="1"/>
    <col min="29" max="29" width="6.7109375" style="1" customWidth="1"/>
    <col min="30" max="30" width="12.421875" style="1" customWidth="1"/>
    <col min="31" max="31" width="13.28125" style="1" customWidth="1"/>
    <col min="32" max="32" width="11.421875" style="1" customWidth="1"/>
    <col min="33" max="33" width="12.57421875" style="1" bestFit="1" customWidth="1"/>
    <col min="34" max="16384" width="9.140625" style="1" customWidth="1"/>
  </cols>
  <sheetData>
    <row r="1" spans="1:32" ht="12.75">
      <c r="A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A1" s="3"/>
      <c r="AB1" s="4">
        <f aca="true" t="shared" si="0" ref="AB1:AB32">$E$18</f>
        <v>2011</v>
      </c>
      <c r="AC1" s="5" t="s">
        <v>0</v>
      </c>
      <c r="AD1" s="5">
        <v>5500</v>
      </c>
      <c r="AE1" s="5" t="s">
        <v>1</v>
      </c>
      <c r="AF1" s="6">
        <f>SUM($F$51)</f>
        <v>0</v>
      </c>
    </row>
    <row r="2" spans="1:32" ht="12.7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A2" s="4">
        <f aca="true" t="shared" si="1" ref="AA2:AA38">$AA$1</f>
        <v>0</v>
      </c>
      <c r="AB2" s="4">
        <f t="shared" si="0"/>
        <v>2011</v>
      </c>
      <c r="AC2" s="5" t="s">
        <v>0</v>
      </c>
      <c r="AD2" s="5">
        <v>5510</v>
      </c>
      <c r="AE2" s="5" t="s">
        <v>1</v>
      </c>
      <c r="AF2" s="7">
        <f>SUM($F$52)</f>
        <v>0</v>
      </c>
    </row>
    <row r="3" spans="1:32" ht="12.7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AA3" s="4">
        <f t="shared" si="1"/>
        <v>0</v>
      </c>
      <c r="AB3" s="4">
        <f t="shared" si="0"/>
        <v>2011</v>
      </c>
      <c r="AC3" s="5" t="s">
        <v>0</v>
      </c>
      <c r="AD3" s="1">
        <v>5515</v>
      </c>
      <c r="AE3" s="5" t="s">
        <v>1</v>
      </c>
      <c r="AF3" s="7">
        <f>SUM($F$53)</f>
        <v>0</v>
      </c>
    </row>
    <row r="4" spans="1:32" ht="12.75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A4" s="4">
        <f t="shared" si="1"/>
        <v>0</v>
      </c>
      <c r="AB4" s="4">
        <f t="shared" si="0"/>
        <v>2011</v>
      </c>
      <c r="AC4" s="5" t="s">
        <v>0</v>
      </c>
      <c r="AD4" s="5">
        <v>5520</v>
      </c>
      <c r="AE4" s="5" t="s">
        <v>1</v>
      </c>
      <c r="AF4" s="7">
        <f>SUM($F$54)</f>
        <v>0</v>
      </c>
    </row>
    <row r="5" spans="1:32" ht="12.75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AA5" s="4">
        <f t="shared" si="1"/>
        <v>0</v>
      </c>
      <c r="AB5" s="4">
        <f t="shared" si="0"/>
        <v>2011</v>
      </c>
      <c r="AC5" s="5" t="s">
        <v>0</v>
      </c>
      <c r="AD5" s="5">
        <v>5555</v>
      </c>
      <c r="AE5" s="5" t="s">
        <v>1</v>
      </c>
      <c r="AF5" s="7">
        <f>SUM($F$56)</f>
        <v>0</v>
      </c>
    </row>
    <row r="6" spans="1:3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AA6" s="4">
        <f t="shared" si="1"/>
        <v>0</v>
      </c>
      <c r="AB6" s="4">
        <f t="shared" si="0"/>
        <v>2011</v>
      </c>
      <c r="AC6" s="5" t="s">
        <v>0</v>
      </c>
      <c r="AD6" s="5">
        <v>5556</v>
      </c>
      <c r="AE6" s="5" t="s">
        <v>1</v>
      </c>
      <c r="AF6" s="7">
        <f>SUM($F$57)</f>
        <v>0</v>
      </c>
    </row>
    <row r="7" spans="1:32" ht="12.75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AA7" s="4">
        <f t="shared" si="1"/>
        <v>0</v>
      </c>
      <c r="AB7" s="4">
        <f t="shared" si="0"/>
        <v>2011</v>
      </c>
      <c r="AC7" s="5" t="s">
        <v>0</v>
      </c>
      <c r="AD7" s="5">
        <v>5557</v>
      </c>
      <c r="AE7" s="5" t="s">
        <v>1</v>
      </c>
      <c r="AF7" s="7">
        <f>SUM($F$58)</f>
        <v>0</v>
      </c>
    </row>
    <row r="8" spans="7:32" ht="12.7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A8" s="4">
        <f t="shared" si="1"/>
        <v>0</v>
      </c>
      <c r="AB8" s="4">
        <f t="shared" si="0"/>
        <v>2011</v>
      </c>
      <c r="AC8" s="5" t="s">
        <v>0</v>
      </c>
      <c r="AD8" s="5">
        <v>5558</v>
      </c>
      <c r="AE8" s="5" t="s">
        <v>1</v>
      </c>
      <c r="AF8" s="7">
        <f>SUM($F$59)</f>
        <v>0</v>
      </c>
    </row>
    <row r="9" spans="1:32" ht="12.75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AA9" s="4">
        <f t="shared" si="1"/>
        <v>0</v>
      </c>
      <c r="AB9" s="4">
        <f t="shared" si="0"/>
        <v>2011</v>
      </c>
      <c r="AC9" s="5" t="s">
        <v>0</v>
      </c>
      <c r="AD9" s="5">
        <v>5559</v>
      </c>
      <c r="AE9" s="5" t="s">
        <v>1</v>
      </c>
      <c r="AF9" s="7">
        <f>SUM($F$60)</f>
        <v>0</v>
      </c>
    </row>
    <row r="10" spans="1:32" ht="12.75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AA10" s="4">
        <f t="shared" si="1"/>
        <v>0</v>
      </c>
      <c r="AB10" s="4">
        <f t="shared" si="0"/>
        <v>2011</v>
      </c>
      <c r="AC10" s="5" t="s">
        <v>0</v>
      </c>
      <c r="AD10" s="5">
        <v>5560</v>
      </c>
      <c r="AE10" s="5" t="s">
        <v>1</v>
      </c>
      <c r="AF10" s="7">
        <f>SUM($F$61)</f>
        <v>0</v>
      </c>
    </row>
    <row r="11" spans="1:32" ht="20.25">
      <c r="A11" s="87" t="s">
        <v>28</v>
      </c>
      <c r="B11" s="87"/>
      <c r="C11" s="87"/>
      <c r="D11" s="87"/>
      <c r="E11" s="87"/>
      <c r="F11" s="8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AA11" s="4">
        <f t="shared" si="1"/>
        <v>0</v>
      </c>
      <c r="AB11" s="4">
        <f t="shared" si="0"/>
        <v>2011</v>
      </c>
      <c r="AC11" s="5" t="s">
        <v>0</v>
      </c>
      <c r="AD11" s="5">
        <v>5565</v>
      </c>
      <c r="AE11" s="5" t="s">
        <v>1</v>
      </c>
      <c r="AF11" s="7">
        <f>SUM($F$63)</f>
        <v>0</v>
      </c>
    </row>
    <row r="12" spans="1:32" ht="12.75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AA12" s="4">
        <f t="shared" si="1"/>
        <v>0</v>
      </c>
      <c r="AB12" s="4">
        <f t="shared" si="0"/>
        <v>2011</v>
      </c>
      <c r="AC12" s="5" t="s">
        <v>0</v>
      </c>
      <c r="AD12" s="5">
        <v>5566</v>
      </c>
      <c r="AE12" s="5" t="s">
        <v>1</v>
      </c>
      <c r="AF12" s="7">
        <f>SUM($F$64)</f>
        <v>0</v>
      </c>
    </row>
    <row r="13" spans="1:32" ht="12.75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A13" s="4">
        <f t="shared" si="1"/>
        <v>0</v>
      </c>
      <c r="AB13" s="4">
        <f t="shared" si="0"/>
        <v>2011</v>
      </c>
      <c r="AC13" s="5" t="s">
        <v>0</v>
      </c>
      <c r="AD13" s="5">
        <v>5567</v>
      </c>
      <c r="AE13" s="5" t="s">
        <v>1</v>
      </c>
      <c r="AF13" s="7">
        <f>SUM($F$65)</f>
        <v>0</v>
      </c>
    </row>
    <row r="14" spans="1:32" ht="12.7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AA14" s="4">
        <f t="shared" si="1"/>
        <v>0</v>
      </c>
      <c r="AB14" s="4">
        <f t="shared" si="0"/>
        <v>2011</v>
      </c>
      <c r="AC14" s="5" t="s">
        <v>0</v>
      </c>
      <c r="AD14" s="5">
        <v>5568</v>
      </c>
      <c r="AE14" s="5" t="s">
        <v>1</v>
      </c>
      <c r="AF14" s="7">
        <f>SUM($F$66)</f>
        <v>0</v>
      </c>
    </row>
    <row r="15" spans="1:32" ht="12.7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AA15" s="4">
        <f t="shared" si="1"/>
        <v>0</v>
      </c>
      <c r="AB15" s="4">
        <f t="shared" si="0"/>
        <v>2011</v>
      </c>
      <c r="AC15" s="5" t="s">
        <v>0</v>
      </c>
      <c r="AD15" s="5">
        <v>5569</v>
      </c>
      <c r="AE15" s="5" t="s">
        <v>1</v>
      </c>
      <c r="AF15" s="7">
        <f>SUM($F$67)</f>
        <v>0</v>
      </c>
    </row>
    <row r="16" spans="1:32" ht="12.7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AA16" s="4">
        <f t="shared" si="1"/>
        <v>0</v>
      </c>
      <c r="AB16" s="4">
        <f t="shared" si="0"/>
        <v>2011</v>
      </c>
      <c r="AC16" s="5" t="s">
        <v>0</v>
      </c>
      <c r="AD16" s="5">
        <v>5570</v>
      </c>
      <c r="AE16" s="5" t="s">
        <v>1</v>
      </c>
      <c r="AF16" s="7">
        <f>SUM($F$68)</f>
        <v>0</v>
      </c>
    </row>
    <row r="17" spans="1:32" ht="12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A17" s="4">
        <f t="shared" si="1"/>
        <v>0</v>
      </c>
      <c r="AB17" s="4">
        <f t="shared" si="0"/>
        <v>2011</v>
      </c>
      <c r="AC17" s="5" t="s">
        <v>0</v>
      </c>
      <c r="AD17" s="5">
        <v>5580</v>
      </c>
      <c r="AE17" s="5" t="s">
        <v>1</v>
      </c>
      <c r="AF17" s="7">
        <f>SUM($F$69)</f>
        <v>0</v>
      </c>
    </row>
    <row r="18" spans="1:32" ht="12.75">
      <c r="A18" s="8"/>
      <c r="B18" s="1"/>
      <c r="C18"/>
      <c r="D18" s="9" t="s">
        <v>2</v>
      </c>
      <c r="E18" s="10">
        <v>2011</v>
      </c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AA18" s="4">
        <f t="shared" si="1"/>
        <v>0</v>
      </c>
      <c r="AB18" s="4">
        <f t="shared" si="0"/>
        <v>2011</v>
      </c>
      <c r="AC18" s="5" t="s">
        <v>0</v>
      </c>
      <c r="AD18" s="5">
        <v>5590</v>
      </c>
      <c r="AE18" s="5" t="s">
        <v>1</v>
      </c>
      <c r="AF18" s="7">
        <f>SUM($F$70)</f>
        <v>0</v>
      </c>
    </row>
    <row r="19" spans="1:32" ht="12.75">
      <c r="A19" s="12"/>
      <c r="C19" s="2"/>
      <c r="D19" s="9" t="s">
        <v>3</v>
      </c>
      <c r="E19" s="13">
        <v>2012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AA19" s="4">
        <f t="shared" si="1"/>
        <v>0</v>
      </c>
      <c r="AB19" s="4">
        <f t="shared" si="0"/>
        <v>2011</v>
      </c>
      <c r="AC19" s="5" t="s">
        <v>0</v>
      </c>
      <c r="AD19" s="5">
        <v>5595</v>
      </c>
      <c r="AE19" s="5" t="s">
        <v>1</v>
      </c>
      <c r="AF19" s="7">
        <f>SUM($F$71)</f>
        <v>0</v>
      </c>
    </row>
    <row r="20" spans="1:32" ht="12.7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AA20" s="4">
        <f t="shared" si="1"/>
        <v>0</v>
      </c>
      <c r="AB20" s="4">
        <f t="shared" si="0"/>
        <v>2011</v>
      </c>
      <c r="AC20" s="5" t="s">
        <v>0</v>
      </c>
      <c r="AD20" s="5">
        <v>5596</v>
      </c>
      <c r="AE20" s="5" t="s">
        <v>1</v>
      </c>
      <c r="AF20" s="7">
        <f>SUM($F$72)</f>
        <v>0</v>
      </c>
    </row>
    <row r="21" spans="1:32" ht="12.75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AA21" s="4">
        <f t="shared" si="1"/>
        <v>0</v>
      </c>
      <c r="AB21" s="4">
        <f t="shared" si="0"/>
        <v>2011</v>
      </c>
      <c r="AC21" s="5" t="s">
        <v>0</v>
      </c>
      <c r="AD21" s="5">
        <v>5620</v>
      </c>
      <c r="AE21" s="5" t="s">
        <v>1</v>
      </c>
      <c r="AF21" s="7">
        <f>SUM($F$74)</f>
        <v>0</v>
      </c>
    </row>
    <row r="22" spans="1:32" ht="12.75">
      <c r="A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AA22" s="4">
        <f t="shared" si="1"/>
        <v>0</v>
      </c>
      <c r="AB22" s="4">
        <f t="shared" si="0"/>
        <v>2011</v>
      </c>
      <c r="AC22" s="5" t="s">
        <v>0</v>
      </c>
      <c r="AD22" s="5">
        <v>5640</v>
      </c>
      <c r="AE22" s="5" t="s">
        <v>1</v>
      </c>
      <c r="AF22" s="7">
        <f>SUM($F$75)</f>
        <v>0</v>
      </c>
    </row>
    <row r="23" spans="1:32" ht="12.75">
      <c r="A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AA23" s="4">
        <f t="shared" si="1"/>
        <v>0</v>
      </c>
      <c r="AB23" s="4">
        <f t="shared" si="0"/>
        <v>2011</v>
      </c>
      <c r="AC23" s="5" t="s">
        <v>0</v>
      </c>
      <c r="AD23" s="5">
        <v>5650</v>
      </c>
      <c r="AE23" s="5" t="s">
        <v>1</v>
      </c>
      <c r="AF23" s="7">
        <f>SUM($F$76)</f>
        <v>0</v>
      </c>
    </row>
    <row r="24" spans="1:32" ht="12.75">
      <c r="A24" s="14"/>
      <c r="B24" s="14"/>
      <c r="C24" s="14"/>
      <c r="D24" s="14"/>
      <c r="E24" s="14"/>
      <c r="F24" s="1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A24" s="4">
        <f t="shared" si="1"/>
        <v>0</v>
      </c>
      <c r="AB24" s="4">
        <f t="shared" si="0"/>
        <v>2011</v>
      </c>
      <c r="AC24" s="5" t="s">
        <v>0</v>
      </c>
      <c r="AD24" s="5">
        <v>5651</v>
      </c>
      <c r="AE24" s="5" t="s">
        <v>1</v>
      </c>
      <c r="AF24" s="7">
        <f>SUM($F$77)</f>
        <v>0</v>
      </c>
    </row>
    <row r="25" spans="1:32" ht="12.75">
      <c r="A25" s="14"/>
      <c r="B25" s="14"/>
      <c r="C25" s="14"/>
      <c r="D25" s="14"/>
      <c r="E25" s="14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A25" s="4">
        <f t="shared" si="1"/>
        <v>0</v>
      </c>
      <c r="AB25" s="4">
        <f t="shared" si="0"/>
        <v>2011</v>
      </c>
      <c r="AC25" s="5" t="s">
        <v>0</v>
      </c>
      <c r="AD25" s="5">
        <v>5654</v>
      </c>
      <c r="AE25" s="5" t="s">
        <v>1</v>
      </c>
      <c r="AF25" s="7">
        <f>SUM($F$78)</f>
        <v>0</v>
      </c>
    </row>
    <row r="26" spans="1:32" ht="12.75">
      <c r="A26" s="14"/>
      <c r="B26" s="14"/>
      <c r="C26" s="14"/>
      <c r="D26" s="14"/>
      <c r="E26" s="14"/>
      <c r="F26" s="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  <c r="X26" s="4"/>
      <c r="Y26"/>
      <c r="Z26" s="5"/>
      <c r="AA26" s="4">
        <f t="shared" si="1"/>
        <v>0</v>
      </c>
      <c r="AB26" s="4">
        <f t="shared" si="0"/>
        <v>2011</v>
      </c>
      <c r="AC26" s="5" t="s">
        <v>0</v>
      </c>
      <c r="AD26" s="5">
        <v>5655</v>
      </c>
      <c r="AE26" s="5" t="s">
        <v>1</v>
      </c>
      <c r="AF26" s="7">
        <f>SUM($F$79)</f>
        <v>0</v>
      </c>
    </row>
    <row r="27" spans="1:32" ht="12.75">
      <c r="A27" s="14"/>
      <c r="B27" s="14"/>
      <c r="C27" s="14"/>
      <c r="D27" s="14"/>
      <c r="E27" s="14"/>
      <c r="F27" s="14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"/>
      <c r="X27" s="4"/>
      <c r="Y27" s="5"/>
      <c r="Z27" s="5"/>
      <c r="AA27" s="4">
        <f t="shared" si="1"/>
        <v>0</v>
      </c>
      <c r="AB27" s="4">
        <f t="shared" si="0"/>
        <v>2011</v>
      </c>
      <c r="AC27" s="5" t="s">
        <v>0</v>
      </c>
      <c r="AD27" s="5">
        <v>5656</v>
      </c>
      <c r="AE27" s="5" t="s">
        <v>1</v>
      </c>
      <c r="AF27" s="7">
        <f>SUM($F$80)</f>
        <v>0</v>
      </c>
    </row>
    <row r="28" spans="7:32" ht="12.7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4"/>
      <c r="X28" s="4"/>
      <c r="Y28" s="5"/>
      <c r="Z28" s="5"/>
      <c r="AA28" s="4">
        <f t="shared" si="1"/>
        <v>0</v>
      </c>
      <c r="AB28" s="4">
        <f t="shared" si="0"/>
        <v>2011</v>
      </c>
      <c r="AC28" s="5" t="s">
        <v>0</v>
      </c>
      <c r="AD28" s="5">
        <v>5657</v>
      </c>
      <c r="AE28" s="5" t="s">
        <v>1</v>
      </c>
      <c r="AF28" s="7">
        <f>SUM($F$81)</f>
        <v>0</v>
      </c>
    </row>
    <row r="29" spans="1:32" ht="24.75" customHeight="1">
      <c r="A29" s="16"/>
      <c r="B29" s="17"/>
      <c r="C29" s="17"/>
      <c r="D29" s="17"/>
      <c r="E29" s="17"/>
      <c r="F29" s="1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"/>
      <c r="X29" s="4"/>
      <c r="Y29" s="5"/>
      <c r="Z29" s="5"/>
      <c r="AA29" s="4">
        <f t="shared" si="1"/>
        <v>0</v>
      </c>
      <c r="AB29" s="4">
        <f t="shared" si="0"/>
        <v>2011</v>
      </c>
      <c r="AC29" s="5" t="s">
        <v>0</v>
      </c>
      <c r="AD29" s="5">
        <v>5660</v>
      </c>
      <c r="AE29" s="5" t="s">
        <v>1</v>
      </c>
      <c r="AF29" s="7">
        <f>SUM($F$82)</f>
        <v>0</v>
      </c>
    </row>
    <row r="30" spans="1:32" ht="25.5" customHeight="1">
      <c r="A30" s="19" t="s">
        <v>5</v>
      </c>
      <c r="B30" s="79"/>
      <c r="C30" s="20"/>
      <c r="D30" s="20"/>
      <c r="E30" s="21"/>
      <c r="F30" s="2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"/>
      <c r="X30" s="4"/>
      <c r="Y30" s="5"/>
      <c r="Z30" s="5"/>
      <c r="AA30" s="4">
        <f t="shared" si="1"/>
        <v>0</v>
      </c>
      <c r="AB30" s="4">
        <f t="shared" si="0"/>
        <v>2011</v>
      </c>
      <c r="AC30" s="5" t="s">
        <v>0</v>
      </c>
      <c r="AD30" s="5">
        <v>5670</v>
      </c>
      <c r="AE30" s="5" t="s">
        <v>1</v>
      </c>
      <c r="AF30" s="7">
        <f>SUM($F$83)</f>
        <v>0</v>
      </c>
    </row>
    <row r="31" spans="1:32" ht="12.75">
      <c r="A31" s="23"/>
      <c r="B31" s="24"/>
      <c r="C31" s="24"/>
      <c r="D31" s="24"/>
      <c r="E31" s="24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4"/>
      <c r="X31" s="4"/>
      <c r="Y31"/>
      <c r="Z31" s="5"/>
      <c r="AA31" s="4">
        <f t="shared" si="1"/>
        <v>0</v>
      </c>
      <c r="AB31" s="4">
        <f t="shared" si="0"/>
        <v>2011</v>
      </c>
      <c r="AC31" s="5" t="s">
        <v>0</v>
      </c>
      <c r="AD31" s="5">
        <v>5680</v>
      </c>
      <c r="AE31" s="5" t="s">
        <v>1</v>
      </c>
      <c r="AF31" s="7">
        <f>SUM($F$84)</f>
        <v>0</v>
      </c>
    </row>
    <row r="32" spans="1:32" ht="39.75" customHeight="1">
      <c r="A32" s="26"/>
      <c r="B32" s="24"/>
      <c r="C32" s="24"/>
      <c r="D32" s="24"/>
      <c r="E32" s="24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4"/>
      <c r="X32" s="4"/>
      <c r="Y32" s="5"/>
      <c r="Z32" s="5"/>
      <c r="AA32" s="4">
        <f t="shared" si="1"/>
        <v>0</v>
      </c>
      <c r="AB32" s="4">
        <f t="shared" si="0"/>
        <v>2011</v>
      </c>
      <c r="AC32" s="5" t="s">
        <v>0</v>
      </c>
      <c r="AD32" s="5">
        <v>5690</v>
      </c>
      <c r="AE32" s="5" t="s">
        <v>1</v>
      </c>
      <c r="AF32" s="7">
        <f>SUM($F$85)</f>
        <v>0</v>
      </c>
    </row>
    <row r="33" spans="1:33" ht="12.75">
      <c r="A33" s="27"/>
      <c r="F33" s="22"/>
      <c r="AA33" s="4">
        <f t="shared" si="1"/>
        <v>0</v>
      </c>
      <c r="AB33" s="4">
        <f aca="true" t="shared" si="2" ref="AB33:AB38">$E$19</f>
        <v>2012</v>
      </c>
      <c r="AC33" t="s">
        <v>0</v>
      </c>
      <c r="AD33" s="5">
        <v>5800</v>
      </c>
      <c r="AE33" s="5" t="s">
        <v>4</v>
      </c>
      <c r="AF33" s="15">
        <f>SUM($E$91)</f>
        <v>0</v>
      </c>
      <c r="AG33" s="15">
        <f>SUM($F$91)</f>
        <v>0</v>
      </c>
    </row>
    <row r="34" spans="1:33" ht="12.75">
      <c r="A34" s="27" t="s">
        <v>6</v>
      </c>
      <c r="B34" s="21"/>
      <c r="C34" s="21"/>
      <c r="D34" s="21"/>
      <c r="E34" s="21"/>
      <c r="F34" s="2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4"/>
      <c r="X34" s="4"/>
      <c r="Y34" s="5"/>
      <c r="Z34" s="5"/>
      <c r="AA34" s="4">
        <f t="shared" si="1"/>
        <v>0</v>
      </c>
      <c r="AB34" s="4">
        <f t="shared" si="2"/>
        <v>2012</v>
      </c>
      <c r="AC34" s="5" t="s">
        <v>0</v>
      </c>
      <c r="AD34" s="5">
        <v>5810</v>
      </c>
      <c r="AE34" s="5" t="s">
        <v>4</v>
      </c>
      <c r="AF34" s="15">
        <f>SUM($E$92)</f>
        <v>0</v>
      </c>
      <c r="AG34" s="15">
        <f>SUM($F$92)</f>
        <v>0</v>
      </c>
    </row>
    <row r="35" spans="1:33" ht="12.75">
      <c r="A35" s="27"/>
      <c r="F35" s="22"/>
      <c r="AA35" s="4">
        <f t="shared" si="1"/>
        <v>0</v>
      </c>
      <c r="AB35" s="4">
        <f t="shared" si="2"/>
        <v>2012</v>
      </c>
      <c r="AC35" s="5" t="s">
        <v>0</v>
      </c>
      <c r="AD35" s="5">
        <v>5811</v>
      </c>
      <c r="AE35" s="5" t="s">
        <v>4</v>
      </c>
      <c r="AF35" s="15">
        <f>SUM($E$93)</f>
        <v>0</v>
      </c>
      <c r="AG35" s="15">
        <f>SUM($F$93)</f>
        <v>0</v>
      </c>
    </row>
    <row r="36" spans="1:33" ht="12.75">
      <c r="A36" s="27" t="s">
        <v>7</v>
      </c>
      <c r="B36" s="28"/>
      <c r="C36" s="24"/>
      <c r="D36" s="24"/>
      <c r="E36" s="24"/>
      <c r="F36" s="2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"/>
      <c r="X36" s="4"/>
      <c r="Y36" s="5"/>
      <c r="Z36" s="5"/>
      <c r="AA36" s="4">
        <f t="shared" si="1"/>
        <v>0</v>
      </c>
      <c r="AB36" s="4">
        <f t="shared" si="2"/>
        <v>2012</v>
      </c>
      <c r="AC36" s="5" t="s">
        <v>0</v>
      </c>
      <c r="AD36" s="5">
        <v>5820</v>
      </c>
      <c r="AE36" s="5" t="s">
        <v>4</v>
      </c>
      <c r="AF36" s="15">
        <f>SUM($E$94)</f>
        <v>0</v>
      </c>
      <c r="AG36" s="15">
        <f>SUM($F$94)</f>
        <v>0</v>
      </c>
    </row>
    <row r="37" spans="1:33" ht="12.75">
      <c r="A37" s="27" t="s">
        <v>8</v>
      </c>
      <c r="B37" s="24"/>
      <c r="C37" s="29"/>
      <c r="D37" s="24"/>
      <c r="E37" s="24"/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4"/>
      <c r="X37" s="4"/>
      <c r="Y37"/>
      <c r="Z37" s="5"/>
      <c r="AA37" s="4">
        <f t="shared" si="1"/>
        <v>0</v>
      </c>
      <c r="AB37" s="4">
        <f t="shared" si="2"/>
        <v>2012</v>
      </c>
      <c r="AC37" s="5" t="s">
        <v>0</v>
      </c>
      <c r="AD37" s="5">
        <v>5830</v>
      </c>
      <c r="AE37" s="5" t="s">
        <v>4</v>
      </c>
      <c r="AF37" s="15">
        <f>SUM($E$95)</f>
        <v>0</v>
      </c>
      <c r="AG37" s="15">
        <f>SUM($F$95)</f>
        <v>0</v>
      </c>
    </row>
    <row r="38" spans="1:32" ht="12.75">
      <c r="A38" s="30"/>
      <c r="B38" s="21"/>
      <c r="C38" s="21"/>
      <c r="D38" s="21"/>
      <c r="E38" s="21"/>
      <c r="F38" s="2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4"/>
      <c r="X38" s="4"/>
      <c r="Y38" s="5"/>
      <c r="Z38" s="5"/>
      <c r="AA38" s="4">
        <f t="shared" si="1"/>
        <v>0</v>
      </c>
      <c r="AB38" s="4">
        <f t="shared" si="2"/>
        <v>2012</v>
      </c>
      <c r="AC38" s="5" t="s">
        <v>0</v>
      </c>
      <c r="AE38" s="5" t="s">
        <v>4</v>
      </c>
      <c r="AF38" s="78">
        <f>E97</f>
        <v>0</v>
      </c>
    </row>
    <row r="39" spans="1:33" ht="12.75">
      <c r="A39" s="27"/>
      <c r="B39" s="88"/>
      <c r="C39" s="88"/>
      <c r="D39" s="88"/>
      <c r="E39" s="89"/>
      <c r="F39" s="8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/>
      <c r="X39" s="4"/>
      <c r="Y39" s="5"/>
      <c r="Z39" s="5"/>
      <c r="AA39" s="5"/>
      <c r="AB39"/>
      <c r="AC39" s="5"/>
      <c r="AD39" s="2"/>
      <c r="AE39" s="2"/>
      <c r="AF39" s="2"/>
      <c r="AG39" s="2"/>
    </row>
    <row r="40" spans="1:26" ht="63" customHeight="1">
      <c r="A40" s="31"/>
      <c r="B40" s="90"/>
      <c r="C40" s="90"/>
      <c r="D40" s="90"/>
      <c r="E40" s="91"/>
      <c r="F40" s="9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"/>
      <c r="X40" s="4"/>
      <c r="Y40" s="5"/>
      <c r="Z40" s="5"/>
    </row>
    <row r="41" spans="1:33" ht="25.5" customHeight="1">
      <c r="A41" s="32" t="s">
        <v>9</v>
      </c>
      <c r="B41" s="33"/>
      <c r="C41" s="34" t="s">
        <v>10</v>
      </c>
      <c r="D41" s="35"/>
      <c r="E41" s="86" t="s">
        <v>11</v>
      </c>
      <c r="F41" s="8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/>
      <c r="X41"/>
      <c r="Y41"/>
      <c r="Z41"/>
      <c r="AA41" s="5"/>
      <c r="AB41"/>
      <c r="AC41" s="5"/>
      <c r="AD41" s="2"/>
      <c r="AE41" s="2"/>
      <c r="AF41" s="2"/>
      <c r="AG41" s="2"/>
    </row>
    <row r="42" spans="1:33" ht="51.75" customHeight="1">
      <c r="A42" s="2"/>
      <c r="C42" s="2"/>
      <c r="D42" s="2"/>
      <c r="E42" s="2"/>
      <c r="F42" s="3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/>
      <c r="X42"/>
      <c r="Y42"/>
      <c r="Z42"/>
      <c r="AA42" s="5"/>
      <c r="AB42"/>
      <c r="AC42" s="5"/>
      <c r="AD42" s="2"/>
      <c r="AE42" s="2"/>
      <c r="AF42" s="2"/>
      <c r="AG42" s="2"/>
    </row>
    <row r="43" spans="1:33" ht="12.7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/>
      <c r="X43"/>
      <c r="Y43"/>
      <c r="Z43"/>
      <c r="AA43" s="5"/>
      <c r="AB43"/>
      <c r="AC43" s="5"/>
      <c r="AD43" s="2"/>
      <c r="AE43" s="2"/>
      <c r="AF43" s="2"/>
      <c r="AG43" s="2"/>
    </row>
    <row r="44" spans="1:33" ht="12.75">
      <c r="A44" s="2"/>
      <c r="B44" s="1"/>
      <c r="D44" s="2"/>
      <c r="E44" s="36"/>
      <c r="F44" s="37" t="s">
        <v>12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"/>
      <c r="X44" s="4"/>
      <c r="Y44" s="5"/>
      <c r="Z44" s="5"/>
      <c r="AA44" s="5"/>
      <c r="AB44"/>
      <c r="AC44" s="5"/>
      <c r="AD44" s="2"/>
      <c r="AE44" s="2"/>
      <c r="AF44" s="2"/>
      <c r="AG44" s="2"/>
    </row>
    <row r="45" spans="1:33" ht="12.75">
      <c r="A45" s="2"/>
      <c r="C45" s="2"/>
      <c r="W45"/>
      <c r="X45"/>
      <c r="Y45"/>
      <c r="Z45"/>
      <c r="AA45" s="5"/>
      <c r="AB45"/>
      <c r="AC45" s="5"/>
      <c r="AD45" s="2"/>
      <c r="AE45" s="2"/>
      <c r="AF45" s="2"/>
      <c r="AG45" s="2"/>
    </row>
    <row r="46" spans="1:33" ht="15.75">
      <c r="A46" s="39" t="s">
        <v>13</v>
      </c>
      <c r="B46" s="2">
        <f>(B30)</f>
        <v>0</v>
      </c>
      <c r="C46" s="2"/>
      <c r="W46"/>
      <c r="X46"/>
      <c r="Y46"/>
      <c r="Z46"/>
      <c r="AA46"/>
      <c r="AB46"/>
      <c r="AC46" s="5"/>
      <c r="AD46" s="2"/>
      <c r="AE46" s="2"/>
      <c r="AF46" s="2"/>
      <c r="AG46" s="2"/>
    </row>
    <row r="47" spans="1:33" ht="12.75">
      <c r="A47" s="2"/>
      <c r="C47" s="2"/>
      <c r="W47"/>
      <c r="X47"/>
      <c r="Y47"/>
      <c r="Z47"/>
      <c r="AA47"/>
      <c r="AB47"/>
      <c r="AC47" s="5"/>
      <c r="AD47" s="2"/>
      <c r="AE47" s="2"/>
      <c r="AF47" s="2"/>
      <c r="AG47" s="2"/>
    </row>
    <row r="48" spans="1:33" ht="15.75">
      <c r="A48" s="40" t="s">
        <v>29</v>
      </c>
      <c r="E48" s="9"/>
      <c r="F48" s="41" t="s">
        <v>14</v>
      </c>
      <c r="W48" s="4"/>
      <c r="X48" s="4"/>
      <c r="Y48" s="5"/>
      <c r="Z48" s="5"/>
      <c r="AA48"/>
      <c r="AB48"/>
      <c r="AC48" s="5"/>
      <c r="AD48" s="2"/>
      <c r="AE48" s="2"/>
      <c r="AF48" s="2"/>
      <c r="AG48" s="2"/>
    </row>
    <row r="49" spans="1:33" ht="15.75">
      <c r="A49" s="40"/>
      <c r="E49" s="9"/>
      <c r="F49" s="41"/>
      <c r="AA49" s="5"/>
      <c r="AB49" s="38"/>
      <c r="AC49" s="2"/>
      <c r="AD49" s="2"/>
      <c r="AE49" s="2"/>
      <c r="AF49" s="2"/>
      <c r="AG49" s="2"/>
    </row>
    <row r="50" spans="1:28" ht="12.75">
      <c r="A50" s="2"/>
      <c r="C50" s="5"/>
      <c r="F50" s="2"/>
      <c r="AA50"/>
      <c r="AB50"/>
    </row>
    <row r="51" spans="1:33" s="47" customFormat="1" ht="12" customHeight="1">
      <c r="A51" s="42" t="s">
        <v>45</v>
      </c>
      <c r="B51" s="43"/>
      <c r="C51" s="44"/>
      <c r="D51" s="44"/>
      <c r="E51" s="45">
        <v>5500</v>
      </c>
      <c r="F51" s="46"/>
      <c r="AA51"/>
      <c r="AB51"/>
      <c r="AC51" s="1"/>
      <c r="AD51" s="1"/>
      <c r="AE51" s="1"/>
      <c r="AF51" s="1"/>
      <c r="AG51" s="1"/>
    </row>
    <row r="52" spans="1:33" s="47" customFormat="1" ht="12.75">
      <c r="A52" s="48" t="s">
        <v>46</v>
      </c>
      <c r="C52" s="49"/>
      <c r="D52" s="49"/>
      <c r="E52" s="45">
        <v>5510</v>
      </c>
      <c r="F52" s="50"/>
      <c r="G52" s="51" t="str">
        <f>IF(F52&lt;=0,"Value must be greater than zero."," ")</f>
        <v>Value must be greater than zero.</v>
      </c>
      <c r="AA52"/>
      <c r="AB52"/>
      <c r="AC52" s="1"/>
      <c r="AD52" s="1"/>
      <c r="AE52" s="1"/>
      <c r="AF52" s="1"/>
      <c r="AG52" s="1"/>
    </row>
    <row r="53" spans="1:33" s="47" customFormat="1" ht="12.75">
      <c r="A53" s="48" t="s">
        <v>47</v>
      </c>
      <c r="C53" s="49"/>
      <c r="D53" s="49"/>
      <c r="E53" s="45">
        <v>5515</v>
      </c>
      <c r="F53" s="50"/>
      <c r="G53" s="52" t="str">
        <f>IF(F53&lt;=0,"Value must be greater than zero."," ")</f>
        <v>Value must be greater than zero.</v>
      </c>
      <c r="AA53" s="5"/>
      <c r="AB53" s="38"/>
      <c r="AC53" s="1"/>
      <c r="AD53" s="1"/>
      <c r="AE53" s="1"/>
      <c r="AF53" s="1"/>
      <c r="AG53" s="1"/>
    </row>
    <row r="54" spans="1:33" s="47" customFormat="1" ht="12.75">
      <c r="A54" s="48" t="s">
        <v>48</v>
      </c>
      <c r="C54" s="49"/>
      <c r="D54" s="49"/>
      <c r="E54" s="45">
        <v>5520</v>
      </c>
      <c r="F54" s="53"/>
      <c r="AA54" s="1"/>
      <c r="AB54" s="1"/>
      <c r="AC54" s="1"/>
      <c r="AD54" s="1"/>
      <c r="AE54" s="1"/>
      <c r="AF54" s="1"/>
      <c r="AG54" s="1"/>
    </row>
    <row r="55" spans="1:33" s="47" customFormat="1" ht="12.75">
      <c r="A55" s="48" t="s">
        <v>15</v>
      </c>
      <c r="C55" s="49"/>
      <c r="D55" s="49"/>
      <c r="E55" s="45"/>
      <c r="F55" s="54"/>
      <c r="AA55" s="1"/>
      <c r="AB55" s="1"/>
      <c r="AC55" s="1"/>
      <c r="AD55" s="1"/>
      <c r="AE55" s="1"/>
      <c r="AF55" s="1"/>
      <c r="AG55" s="1"/>
    </row>
    <row r="56" spans="1:6" s="47" customFormat="1" ht="12">
      <c r="A56" s="48" t="s">
        <v>49</v>
      </c>
      <c r="C56" s="49"/>
      <c r="D56" s="49"/>
      <c r="E56" s="45">
        <v>5555</v>
      </c>
      <c r="F56" s="50"/>
    </row>
    <row r="57" spans="1:6" s="47" customFormat="1" ht="12">
      <c r="A57" s="48" t="s">
        <v>35</v>
      </c>
      <c r="C57" s="49"/>
      <c r="D57" s="49"/>
      <c r="E57" s="45">
        <v>5556</v>
      </c>
      <c r="F57" s="50"/>
    </row>
    <row r="58" spans="1:6" s="47" customFormat="1" ht="12">
      <c r="A58" s="48" t="s">
        <v>36</v>
      </c>
      <c r="C58" s="49"/>
      <c r="D58" s="49"/>
      <c r="E58" s="45">
        <v>5557</v>
      </c>
      <c r="F58" s="50"/>
    </row>
    <row r="59" spans="1:6" s="47" customFormat="1" ht="12">
      <c r="A59" s="48" t="s">
        <v>37</v>
      </c>
      <c r="C59" s="49"/>
      <c r="D59" s="49"/>
      <c r="E59" s="45">
        <v>5558</v>
      </c>
      <c r="F59" s="50"/>
    </row>
    <row r="60" spans="1:6" s="47" customFormat="1" ht="12">
      <c r="A60" s="48" t="s">
        <v>38</v>
      </c>
      <c r="C60" s="49"/>
      <c r="D60" s="49"/>
      <c r="E60" s="45">
        <v>5559</v>
      </c>
      <c r="F60" s="50"/>
    </row>
    <row r="61" spans="1:6" s="47" customFormat="1" ht="12">
      <c r="A61" s="55" t="s">
        <v>50</v>
      </c>
      <c r="C61" s="49"/>
      <c r="D61" s="49"/>
      <c r="E61" s="45">
        <v>5560</v>
      </c>
      <c r="F61" s="77">
        <f>SUM(F56:F60)</f>
        <v>0</v>
      </c>
    </row>
    <row r="62" spans="1:6" s="47" customFormat="1" ht="12">
      <c r="A62" s="48" t="s">
        <v>16</v>
      </c>
      <c r="C62" s="49"/>
      <c r="D62" s="49"/>
      <c r="E62" s="45"/>
      <c r="F62" s="54"/>
    </row>
    <row r="63" spans="1:6" s="47" customFormat="1" ht="12">
      <c r="A63" s="48" t="s">
        <v>44</v>
      </c>
      <c r="C63" s="49"/>
      <c r="D63" s="49"/>
      <c r="E63" s="45">
        <v>5565</v>
      </c>
      <c r="F63" s="50"/>
    </row>
    <row r="64" spans="1:6" s="47" customFormat="1" ht="12">
      <c r="A64" s="48" t="s">
        <v>43</v>
      </c>
      <c r="C64" s="49"/>
      <c r="D64" s="49"/>
      <c r="E64" s="45">
        <v>5566</v>
      </c>
      <c r="F64" s="50"/>
    </row>
    <row r="65" spans="1:6" s="47" customFormat="1" ht="12">
      <c r="A65" s="48" t="s">
        <v>39</v>
      </c>
      <c r="C65" s="49"/>
      <c r="D65" s="49"/>
      <c r="E65" s="45">
        <v>5567</v>
      </c>
      <c r="F65" s="50"/>
    </row>
    <row r="66" spans="1:6" s="47" customFormat="1" ht="12">
      <c r="A66" s="48" t="s">
        <v>40</v>
      </c>
      <c r="C66" s="49"/>
      <c r="D66" s="49"/>
      <c r="E66" s="45">
        <v>5568</v>
      </c>
      <c r="F66" s="50"/>
    </row>
    <row r="67" spans="1:6" s="47" customFormat="1" ht="12">
      <c r="A67" s="48" t="s">
        <v>41</v>
      </c>
      <c r="C67" s="49"/>
      <c r="D67" s="49"/>
      <c r="E67" s="45">
        <v>5569</v>
      </c>
      <c r="F67" s="50"/>
    </row>
    <row r="68" spans="1:6" s="47" customFormat="1" ht="12">
      <c r="A68" s="55" t="s">
        <v>42</v>
      </c>
      <c r="C68" s="49"/>
      <c r="D68" s="49"/>
      <c r="E68" s="45">
        <v>5570</v>
      </c>
      <c r="F68" s="77">
        <f>SUM(F63:F67)</f>
        <v>0</v>
      </c>
    </row>
    <row r="69" spans="1:6" s="47" customFormat="1" ht="12">
      <c r="A69" s="48" t="s">
        <v>54</v>
      </c>
      <c r="C69" s="49"/>
      <c r="D69" s="49"/>
      <c r="E69" s="45">
        <v>5580</v>
      </c>
      <c r="F69" s="50"/>
    </row>
    <row r="70" spans="1:7" s="47" customFormat="1" ht="12">
      <c r="A70" s="48" t="s">
        <v>55</v>
      </c>
      <c r="C70" s="49"/>
      <c r="D70" s="49"/>
      <c r="E70" s="45">
        <v>5590</v>
      </c>
      <c r="F70" s="56"/>
      <c r="G70" s="52" t="str">
        <f>IF(F70&lt;=0,"Value must be greater than zero."," ")</f>
        <v>Value must be greater than zero.</v>
      </c>
    </row>
    <row r="71" spans="1:7" s="47" customFormat="1" ht="12">
      <c r="A71" s="48" t="s">
        <v>52</v>
      </c>
      <c r="C71" s="49"/>
      <c r="D71" s="49"/>
      <c r="E71" s="45">
        <v>5595</v>
      </c>
      <c r="F71" s="56"/>
      <c r="G71" s="52" t="str">
        <f>IF(F71&lt;=0,"Value must be greater than zero."," ")</f>
        <v>Value must be greater than zero.</v>
      </c>
    </row>
    <row r="72" spans="1:256" ht="12.75">
      <c r="A72" s="48" t="s">
        <v>51</v>
      </c>
      <c r="B72" s="47"/>
      <c r="C72" s="49"/>
      <c r="D72" s="49"/>
      <c r="E72" s="45">
        <v>5596</v>
      </c>
      <c r="F72" s="5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47"/>
      <c r="AB72" s="47"/>
      <c r="AC72" s="47"/>
      <c r="AD72" s="47"/>
      <c r="AE72" s="47"/>
      <c r="AF72" s="47"/>
      <c r="AG72" s="47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7" s="47" customFormat="1" ht="12.75">
      <c r="A73" s="57" t="s">
        <v>32</v>
      </c>
      <c r="B73"/>
      <c r="C73"/>
      <c r="D73"/>
      <c r="F73" s="54"/>
      <c r="G73" s="52" t="str">
        <f aca="true" t="shared" si="3" ref="G73:G81">IF(F73&lt;=0,"Value must be greater than zero."," ")</f>
        <v>Value must be greater than zero.</v>
      </c>
    </row>
    <row r="74" spans="1:7" s="47" customFormat="1" ht="12.75">
      <c r="A74" s="80" t="s">
        <v>53</v>
      </c>
      <c r="B74" s="81"/>
      <c r="C74" s="81"/>
      <c r="D74" s="81"/>
      <c r="E74" s="82">
        <v>5620</v>
      </c>
      <c r="F74" s="56"/>
      <c r="G74" s="52"/>
    </row>
    <row r="75" spans="1:7" s="47" customFormat="1" ht="12.75">
      <c r="A75" s="80" t="s">
        <v>56</v>
      </c>
      <c r="B75" s="81"/>
      <c r="C75" s="81"/>
      <c r="D75" s="81"/>
      <c r="E75" s="82">
        <v>5640</v>
      </c>
      <c r="F75" s="56"/>
      <c r="G75" s="52"/>
    </row>
    <row r="76" spans="1:7" s="47" customFormat="1" ht="12.75">
      <c r="A76" s="83" t="s">
        <v>57</v>
      </c>
      <c r="B76" s="81"/>
      <c r="C76" s="81"/>
      <c r="D76" s="81"/>
      <c r="E76" s="82">
        <v>5650</v>
      </c>
      <c r="F76" s="77">
        <f>SUM(F74:F75)</f>
        <v>0</v>
      </c>
      <c r="G76" s="52"/>
    </row>
    <row r="77" spans="1:33" s="47" customFormat="1" ht="12.75">
      <c r="A77" s="80" t="s">
        <v>65</v>
      </c>
      <c r="B77" s="84"/>
      <c r="C77" s="49"/>
      <c r="D77" s="49"/>
      <c r="E77" s="82">
        <v>5651</v>
      </c>
      <c r="F77" s="56"/>
      <c r="G77" s="52" t="str">
        <f t="shared" si="3"/>
        <v>Value must be greater than zero.</v>
      </c>
      <c r="AA77"/>
      <c r="AB77"/>
      <c r="AC77"/>
      <c r="AD77"/>
      <c r="AE77"/>
      <c r="AF77"/>
      <c r="AG77"/>
    </row>
    <row r="78" spans="1:7" s="47" customFormat="1" ht="12">
      <c r="A78" s="48" t="s">
        <v>58</v>
      </c>
      <c r="C78" s="49"/>
      <c r="D78" s="49"/>
      <c r="E78" s="45">
        <v>5654</v>
      </c>
      <c r="F78" s="56"/>
      <c r="G78" s="52" t="str">
        <f t="shared" si="3"/>
        <v>Value must be greater than zero.</v>
      </c>
    </row>
    <row r="79" spans="1:7" s="47" customFormat="1" ht="12">
      <c r="A79" s="48" t="s">
        <v>59</v>
      </c>
      <c r="C79" s="49"/>
      <c r="D79" s="49"/>
      <c r="E79" s="45">
        <v>5655</v>
      </c>
      <c r="F79" s="56"/>
      <c r="G79" s="52" t="str">
        <f t="shared" si="3"/>
        <v>Value must be greater than zero.</v>
      </c>
    </row>
    <row r="80" spans="1:7" s="47" customFormat="1" ht="12">
      <c r="A80" s="48" t="s">
        <v>60</v>
      </c>
      <c r="C80" s="49"/>
      <c r="D80" s="49"/>
      <c r="E80" s="57">
        <v>5656</v>
      </c>
      <c r="F80" s="56"/>
      <c r="G80" s="52" t="str">
        <f t="shared" si="3"/>
        <v>Value must be greater than zero.</v>
      </c>
    </row>
    <row r="81" spans="1:33" ht="12.75">
      <c r="A81" s="48" t="s">
        <v>61</v>
      </c>
      <c r="B81" s="47"/>
      <c r="C81" s="49"/>
      <c r="D81" s="49"/>
      <c r="E81" s="45">
        <v>5657</v>
      </c>
      <c r="F81" s="56" t="s">
        <v>33</v>
      </c>
      <c r="G81" s="52" t="str">
        <f t="shared" si="3"/>
        <v> </v>
      </c>
      <c r="AA81" s="47"/>
      <c r="AB81" s="47"/>
      <c r="AC81" s="47"/>
      <c r="AD81" s="47"/>
      <c r="AE81" s="47"/>
      <c r="AF81" s="47"/>
      <c r="AG81" s="47"/>
    </row>
    <row r="82" spans="1:33" ht="12.75">
      <c r="A82" s="80" t="s">
        <v>63</v>
      </c>
      <c r="B82" s="84"/>
      <c r="C82" s="49"/>
      <c r="D82" s="49"/>
      <c r="E82" s="85">
        <v>5660</v>
      </c>
      <c r="F82" s="56" t="s">
        <v>33</v>
      </c>
      <c r="G82" s="52"/>
      <c r="AA82" s="47"/>
      <c r="AB82" s="47"/>
      <c r="AC82" s="47"/>
      <c r="AD82" s="47"/>
      <c r="AE82" s="47"/>
      <c r="AF82" s="47"/>
      <c r="AG82" s="47"/>
    </row>
    <row r="83" spans="1:33" ht="12.75">
      <c r="A83" s="80" t="s">
        <v>62</v>
      </c>
      <c r="B83" s="84"/>
      <c r="C83" s="49"/>
      <c r="D83" s="49"/>
      <c r="E83" s="82">
        <v>5670</v>
      </c>
      <c r="F83" s="56" t="s">
        <v>33</v>
      </c>
      <c r="G83" s="52"/>
      <c r="AA83" s="47"/>
      <c r="AB83" s="47"/>
      <c r="AC83" s="47"/>
      <c r="AD83" s="47"/>
      <c r="AE83" s="47"/>
      <c r="AF83" s="47"/>
      <c r="AG83" s="47"/>
    </row>
    <row r="84" spans="1:33" ht="12.75">
      <c r="A84" s="80" t="s">
        <v>64</v>
      </c>
      <c r="B84" s="84"/>
      <c r="C84" s="49"/>
      <c r="D84" s="49"/>
      <c r="E84" s="85">
        <v>5680</v>
      </c>
      <c r="F84" s="56" t="s">
        <v>33</v>
      </c>
      <c r="G84" s="52"/>
      <c r="AA84" s="47"/>
      <c r="AB84" s="47"/>
      <c r="AC84" s="47"/>
      <c r="AD84" s="47"/>
      <c r="AE84" s="47"/>
      <c r="AF84" s="47"/>
      <c r="AG84" s="47"/>
    </row>
    <row r="85" spans="1:33" ht="12.75">
      <c r="A85" s="80" t="s">
        <v>66</v>
      </c>
      <c r="B85" s="84"/>
      <c r="C85" s="49"/>
      <c r="D85" s="49"/>
      <c r="E85" s="82">
        <v>5690</v>
      </c>
      <c r="F85" s="56" t="s">
        <v>34</v>
      </c>
      <c r="G85" s="52"/>
      <c r="AA85" s="47"/>
      <c r="AB85" s="47"/>
      <c r="AC85" s="47"/>
      <c r="AD85" s="47"/>
      <c r="AE85" s="47"/>
      <c r="AF85" s="47"/>
      <c r="AG85" s="47"/>
    </row>
    <row r="86" spans="1:6" ht="12.75">
      <c r="A86" s="2"/>
      <c r="B86"/>
      <c r="C86" s="58"/>
      <c r="D86" s="58"/>
      <c r="E86" s="2"/>
      <c r="F86" s="59"/>
    </row>
    <row r="87" spans="1:7" ht="15.75">
      <c r="A87" s="60" t="s">
        <v>30</v>
      </c>
      <c r="C87" s="61"/>
      <c r="F87" s="62" t="s">
        <v>17</v>
      </c>
      <c r="G87" s="63"/>
    </row>
    <row r="88" spans="1:7" ht="15.75">
      <c r="A88" s="60" t="s">
        <v>31</v>
      </c>
      <c r="C88" s="61"/>
      <c r="F88" s="62"/>
      <c r="G88" s="63"/>
    </row>
    <row r="89" spans="1:7" ht="12.75">
      <c r="A89" s="2"/>
      <c r="C89" s="61"/>
      <c r="G89" s="63"/>
    </row>
    <row r="90" spans="1:33" s="47" customFormat="1" ht="24">
      <c r="A90" s="64"/>
      <c r="B90" s="64"/>
      <c r="C90"/>
      <c r="D90"/>
      <c r="E90" s="65" t="s">
        <v>18</v>
      </c>
      <c r="F90" s="65" t="s">
        <v>19</v>
      </c>
      <c r="G90" s="52"/>
      <c r="AA90" s="1"/>
      <c r="AB90" s="1"/>
      <c r="AC90" s="1"/>
      <c r="AD90" s="1"/>
      <c r="AE90" s="1"/>
      <c r="AF90" s="1"/>
      <c r="AG90" s="1"/>
    </row>
    <row r="91" spans="1:33" s="47" customFormat="1" ht="12.75">
      <c r="A91" s="45" t="s">
        <v>20</v>
      </c>
      <c r="B91"/>
      <c r="C91" s="66"/>
      <c r="D91" s="45">
        <v>5800</v>
      </c>
      <c r="E91" s="67"/>
      <c r="F91" s="67"/>
      <c r="G91" s="52" t="str">
        <f>IF(C92&lt;=0,"Value must be greater than zero."," ")</f>
        <v>Value must be greater than zero.</v>
      </c>
      <c r="AA91" s="1"/>
      <c r="AB91" s="1"/>
      <c r="AC91" s="1"/>
      <c r="AD91" s="1"/>
      <c r="AE91" s="1"/>
      <c r="AF91" s="1"/>
      <c r="AG91" s="1"/>
    </row>
    <row r="92" spans="1:33" s="47" customFormat="1" ht="12.75">
      <c r="A92" s="45" t="s">
        <v>21</v>
      </c>
      <c r="B92"/>
      <c r="C92" s="68"/>
      <c r="D92" s="45">
        <v>5810</v>
      </c>
      <c r="E92" s="67"/>
      <c r="F92" s="67"/>
      <c r="G92" s="52"/>
      <c r="AA92" s="1"/>
      <c r="AB92" s="1"/>
      <c r="AC92" s="1"/>
      <c r="AD92" s="1"/>
      <c r="AE92" s="1"/>
      <c r="AF92" s="1"/>
      <c r="AG92" s="1"/>
    </row>
    <row r="93" spans="1:33" s="47" customFormat="1" ht="12.75">
      <c r="A93" s="45" t="s">
        <v>22</v>
      </c>
      <c r="B93"/>
      <c r="C93" s="68"/>
      <c r="D93" s="45">
        <v>5811</v>
      </c>
      <c r="E93" s="67"/>
      <c r="F93" s="67"/>
      <c r="G93" s="52"/>
      <c r="AA93" s="1"/>
      <c r="AB93" s="1"/>
      <c r="AC93" s="1"/>
      <c r="AD93" s="1"/>
      <c r="AE93" s="1"/>
      <c r="AF93" s="1"/>
      <c r="AG93" s="1"/>
    </row>
    <row r="94" spans="1:33" s="47" customFormat="1" ht="12.75">
      <c r="A94" s="45" t="s">
        <v>23</v>
      </c>
      <c r="B94"/>
      <c r="C94" s="68"/>
      <c r="D94" s="45">
        <v>5820</v>
      </c>
      <c r="E94" s="67" t="s">
        <v>33</v>
      </c>
      <c r="F94" s="67" t="s">
        <v>33</v>
      </c>
      <c r="G94" s="52"/>
      <c r="AA94" s="1"/>
      <c r="AB94" s="1"/>
      <c r="AC94" s="1"/>
      <c r="AD94" s="1"/>
      <c r="AE94" s="1"/>
      <c r="AF94" s="1"/>
      <c r="AG94" s="1"/>
    </row>
    <row r="95" spans="1:7" s="47" customFormat="1" ht="12.75">
      <c r="A95" s="45" t="s">
        <v>24</v>
      </c>
      <c r="B95"/>
      <c r="C95" s="68"/>
      <c r="D95" s="45">
        <v>5830</v>
      </c>
      <c r="E95" s="67" t="s">
        <v>34</v>
      </c>
      <c r="F95" s="67" t="s">
        <v>33</v>
      </c>
      <c r="G95" s="52"/>
    </row>
    <row r="96" spans="1:7" s="47" customFormat="1" ht="11.25">
      <c r="A96" s="64"/>
      <c r="C96" s="69"/>
      <c r="D96" s="70"/>
      <c r="E96" s="70"/>
      <c r="F96" s="71"/>
      <c r="G96" s="52"/>
    </row>
    <row r="97" spans="1:7" s="47" customFormat="1" ht="12">
      <c r="A97" s="72" t="s">
        <v>27</v>
      </c>
      <c r="C97" s="69"/>
      <c r="E97" s="67"/>
      <c r="F97" s="71"/>
      <c r="G97" s="52"/>
    </row>
    <row r="98" spans="1:7" s="47" customFormat="1" ht="12">
      <c r="A98" s="45" t="s">
        <v>25</v>
      </c>
      <c r="B98" s="73"/>
      <c r="C98" s="69"/>
      <c r="D98" s="70"/>
      <c r="E98" s="70"/>
      <c r="F98" s="71"/>
      <c r="G98" s="52"/>
    </row>
    <row r="99" spans="1:33" ht="12.75">
      <c r="A99" s="2"/>
      <c r="C99" s="74"/>
      <c r="D99" s="75"/>
      <c r="E99" s="75"/>
      <c r="F99" s="75"/>
      <c r="G99" s="63"/>
      <c r="AA99" s="47"/>
      <c r="AB99" s="47"/>
      <c r="AC99" s="47"/>
      <c r="AD99" s="47"/>
      <c r="AE99" s="47"/>
      <c r="AF99" s="47"/>
      <c r="AG99" s="47"/>
    </row>
    <row r="100" spans="1:33" ht="12.75">
      <c r="A100" s="76"/>
      <c r="B100" s="76"/>
      <c r="C100" s="76"/>
      <c r="D100" s="76"/>
      <c r="E100" s="76"/>
      <c r="F100" s="76"/>
      <c r="AA100" s="47"/>
      <c r="AB100" s="47"/>
      <c r="AC100" s="47"/>
      <c r="AD100" s="47"/>
      <c r="AE100" s="47"/>
      <c r="AF100" s="47"/>
      <c r="AG100" s="47"/>
    </row>
    <row r="101" spans="27:33" ht="12.75">
      <c r="AA101" s="47"/>
      <c r="AB101" s="47"/>
      <c r="AC101" s="47"/>
      <c r="AD101" s="47"/>
      <c r="AE101" s="47"/>
      <c r="AF101" s="47"/>
      <c r="AG101" s="47"/>
    </row>
    <row r="102" spans="1:33" ht="12.75">
      <c r="A102" s="1" t="s">
        <v>26</v>
      </c>
      <c r="AA102" s="47"/>
      <c r="AB102" s="47"/>
      <c r="AC102" s="47"/>
      <c r="AD102" s="47"/>
      <c r="AE102" s="47"/>
      <c r="AF102" s="47"/>
      <c r="AG102" s="47"/>
    </row>
    <row r="103" spans="27:33" ht="12.75">
      <c r="AA103" s="47"/>
      <c r="AB103" s="47"/>
      <c r="AC103" s="47"/>
      <c r="AD103" s="47"/>
      <c r="AE103" s="47"/>
      <c r="AF103" s="47"/>
      <c r="AG103" s="47"/>
    </row>
    <row r="104" ht="12.75">
      <c r="A104" s="1" t="str">
        <f>IF(F51&lt;=0.9,"Line 5500 - Total Full-time Positions must be at least one."," ")</f>
        <v>Line 5500 - Total Full-time Positions must be at least one.</v>
      </c>
    </row>
    <row r="105" ht="12.75">
      <c r="A105" s="1" t="str">
        <f>IF(F52&lt;=0,"Line 5510 - Total Area of Municipality must be greater than zero."," ")</f>
        <v>Line 5510 - Total Area of Municipality must be greater than zero.</v>
      </c>
    </row>
    <row r="106" ht="12.75">
      <c r="A106" s="1" t="str">
        <f>IF(F54&lt;=0,"Line 5520 - Length of all Open Roads Maintained must be greater than zero."," ")</f>
        <v>Line 5520 - Length of all Open Roads Maintained must be greater than zero.</v>
      </c>
    </row>
    <row r="107" ht="12.75">
      <c r="A107" s="1" t="str">
        <f>IF(F71&lt;=0,"Line 5595 - Number of Dwelling Units must be greater than zero."," ")</f>
        <v>Line 5595 - Number of Dwelling Units must be greater than zero.</v>
      </c>
    </row>
    <row r="108" ht="12.75">
      <c r="A108" s="1" t="str">
        <f>IF(F72&lt;=0,"Line 5596 - Total Assessment Services Cost must be greater than zero."," ")</f>
        <v>Line 5596 - Total Assessment Services Cost must be greater than zero.</v>
      </c>
    </row>
    <row r="109" ht="13.5" customHeight="1">
      <c r="A109" s="1" t="str">
        <f>IF(E91&lt;=0,"Line 5800 - Residential/Farm land Tax Rate must be greater than zero."," ")</f>
        <v>Line 5800 - Residential/Farm land Tax Rate must be greater than zero.</v>
      </c>
    </row>
    <row r="117" ht="12.75">
      <c r="D117"/>
    </row>
    <row r="118" ht="12.75">
      <c r="D118"/>
    </row>
  </sheetData>
  <sheetProtection password="CA3D" sheet="1" objects="1" scenarios="1"/>
  <mergeCells count="6">
    <mergeCell ref="E41:F41"/>
    <mergeCell ref="A11:F11"/>
    <mergeCell ref="B39:D39"/>
    <mergeCell ref="E39:F39"/>
    <mergeCell ref="B40:D40"/>
    <mergeCell ref="E40:F40"/>
  </mergeCells>
  <dataValidations count="1">
    <dataValidation errorStyle="warning" type="list" allowBlank="1" showInputMessage="1" showErrorMessage="1" promptTitle="Yes/No" prompt="Only &quot;Yes&quot; or &quot;No&quot; options are allowed" errorTitle="Yes/No" error="Only &quot;Yes&quot; or &quot;No&quot; options are allowed" sqref="E97">
      <formula1>"Yes,No"</formula1>
    </dataValidation>
  </dataValidations>
  <printOptions/>
  <pageMargins left="0.747916666666667" right="0" top="0.5" bottom="0.5" header="0.5" footer="0.5"/>
  <pageSetup horizontalDpi="600" verticalDpi="600" orientation="portrait" scale="94" r:id="rId2"/>
  <headerFooter alignWithMargins="0">
    <oddHeader xml:space="preserve">&amp;C  </oddHeader>
    <oddFooter>&amp;CPage &amp;P</oddFooter>
  </headerFooter>
  <rowBreaks count="2" manualBreakCount="2">
    <brk id="42" max="255" man="1"/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GoA</cp:lastModifiedBy>
  <cp:lastPrinted>2012-05-09T17:21:21Z</cp:lastPrinted>
  <dcterms:created xsi:type="dcterms:W3CDTF">2009-03-23T21:49:11Z</dcterms:created>
  <dcterms:modified xsi:type="dcterms:W3CDTF">2012-06-25T17:48:22Z</dcterms:modified>
  <cp:category/>
  <cp:version/>
  <cp:contentType/>
  <cp:contentStatus/>
</cp:coreProperties>
</file>